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1600" windowHeight="973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2" i="1" l="1"/>
  <c r="C32" i="1"/>
  <c r="E30" i="1"/>
  <c r="E29" i="1"/>
  <c r="E32" i="1" s="1"/>
  <c r="C26" i="1"/>
  <c r="E25" i="1"/>
  <c r="F25" i="1" s="1"/>
  <c r="E24" i="1"/>
  <c r="F24" i="1" s="1"/>
  <c r="E23" i="1"/>
  <c r="F23" i="1" s="1"/>
  <c r="E22" i="1"/>
  <c r="F22" i="1" s="1"/>
  <c r="E21" i="1"/>
  <c r="F21" i="1" s="1"/>
  <c r="E20" i="1"/>
  <c r="F20" i="1" s="1"/>
  <c r="E19" i="1"/>
  <c r="F19" i="1" s="1"/>
  <c r="E18" i="1"/>
  <c r="F18" i="1" s="1"/>
  <c r="E17" i="1"/>
  <c r="F17" i="1" s="1"/>
  <c r="E16" i="1"/>
  <c r="F16" i="1" s="1"/>
  <c r="E15" i="1"/>
  <c r="F15" i="1" s="1"/>
  <c r="E14" i="1"/>
  <c r="F14" i="1" s="1"/>
  <c r="E13" i="1"/>
  <c r="F13" i="1" s="1"/>
  <c r="E12" i="1"/>
  <c r="F12" i="1" s="1"/>
  <c r="E11" i="1"/>
  <c r="E26" i="1" s="1"/>
  <c r="E34" i="1" s="1"/>
  <c r="E36" i="1" s="1"/>
  <c r="F11" i="1" l="1"/>
  <c r="F26" i="1" s="1"/>
</calcChain>
</file>

<file path=xl/sharedStrings.xml><?xml version="1.0" encoding="utf-8"?>
<sst xmlns="http://schemas.openxmlformats.org/spreadsheetml/2006/main" count="36" uniqueCount="34">
  <si>
    <t>DEPARTAMENTO DE ORÇAMENTOS E FINANÇAS</t>
  </si>
  <si>
    <t>IMPACTO  FOLHA  DE  PAGAMENTO PESSOAL EFETIVO E COMISSIONADO 2020/2021</t>
  </si>
  <si>
    <t>FOLHA DE PAGTº</t>
  </si>
  <si>
    <t>MÊS/ANO</t>
  </si>
  <si>
    <t>%</t>
  </si>
  <si>
    <t>IMPACTO</t>
  </si>
  <si>
    <t>TOTAL</t>
  </si>
  <si>
    <t>VENCIMENTO Lei Mun. 3411/2019</t>
  </si>
  <si>
    <t>1,95</t>
  </si>
  <si>
    <t>L.M.N° 3251/2016</t>
  </si>
  <si>
    <t>Lei Mun. 3399/2019</t>
  </si>
  <si>
    <t>INC. 1664/88 3400/2019</t>
  </si>
  <si>
    <t xml:space="preserve">INC. FG RES. 1664/88 </t>
  </si>
  <si>
    <t>INC. TI 1664/88</t>
  </si>
  <si>
    <t>INC. TTC 1664/88</t>
  </si>
  <si>
    <t>INC. REP  1664/88</t>
  </si>
  <si>
    <t>T.I. RES 1550 A 152</t>
  </si>
  <si>
    <t>ART. 165 DA RES. 1550/87 (RISCO DE VIDA)</t>
  </si>
  <si>
    <t>ART. 98 INC. E 145 RES 1550/87</t>
  </si>
  <si>
    <t>G.INS A.16 RES 1550</t>
  </si>
  <si>
    <t>INCOR.QUEBRA DE CAIXA</t>
  </si>
  <si>
    <t>E.C. N41 40 PAR 19</t>
  </si>
  <si>
    <t>RISCO DE VIDA (CARGO EM COMISSÃO)</t>
  </si>
  <si>
    <t xml:space="preserve">TOTAL </t>
  </si>
  <si>
    <t>Auxílios Transporte e Alimentação</t>
  </si>
  <si>
    <t>Maio</t>
  </si>
  <si>
    <t>Junho</t>
  </si>
  <si>
    <t>Auxi. Transp. Lei Mun. 3151/2015</t>
  </si>
  <si>
    <t>Auxi. Refeição. Lei Mun. 3151/2015</t>
  </si>
  <si>
    <t>TOTAL MENSAL</t>
  </si>
  <si>
    <t>TOTAL ANUAL</t>
  </si>
  <si>
    <t>______________________________________</t>
  </si>
  <si>
    <t>MAURICIO CERQUEIRA LINDGREN</t>
  </si>
  <si>
    <t>DIRETOR DO DEPTO ORÇAMENTO E FINANÇAS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</si>
</sst>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R$&quot;* #,##0.00_-;\-&quot;R$&quot;* #,##0.00_-;_-&quot;R$&quot;* &quot;-&quot;??_-;_-@_-"/>
  </numFmts>
  <fonts count="11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b/>
      <i/>
      <sz val="12"/>
      <color indexed="29"/>
      <name val="Arial"/>
      <family val="2"/>
    </font>
    <font>
      <b/>
      <i/>
      <u val="singleAccounting"/>
      <sz val="11"/>
      <color indexed="29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b/>
      <sz val="11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22"/>
      </patternFill>
    </fill>
    <fill>
      <patternFill patternType="solid">
        <fgColor indexed="26"/>
        <bgColor indexed="43"/>
      </patternFill>
    </fill>
    <fill>
      <patternFill patternType="solid">
        <fgColor indexed="9"/>
        <bgColor indexed="27"/>
      </patternFill>
    </fill>
    <fill>
      <patternFill patternType="solid">
        <fgColor indexed="51"/>
        <bgColor indexed="13"/>
      </patternFill>
    </fill>
    <fill>
      <patternFill patternType="solid">
        <fgColor indexed="22"/>
        <bgColor indexed="31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44" fontId="2" fillId="0" borderId="0" xfId="0" applyNumberFormat="1" applyFont="1" applyBorder="1" applyAlignment="1"/>
    <xf numFmtId="44" fontId="3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44" fontId="0" fillId="0" borderId="0" xfId="0" applyNumberFormat="1"/>
    <xf numFmtId="44" fontId="5" fillId="2" borderId="1" xfId="0" applyNumberFormat="1" applyFont="1" applyFill="1" applyBorder="1" applyAlignment="1">
      <alignment horizontal="center"/>
    </xf>
    <xf numFmtId="44" fontId="6" fillId="2" borderId="1" xfId="0" applyNumberFormat="1" applyFont="1" applyFill="1" applyBorder="1" applyAlignment="1">
      <alignment horizontal="center"/>
    </xf>
    <xf numFmtId="44" fontId="7" fillId="3" borderId="1" xfId="0" applyNumberFormat="1" applyFont="1" applyFill="1" applyBorder="1" applyAlignment="1">
      <alignment horizontal="left"/>
    </xf>
    <xf numFmtId="44" fontId="7" fillId="4" borderId="1" xfId="0" applyNumberFormat="1" applyFont="1" applyFill="1" applyBorder="1" applyAlignment="1">
      <alignment horizontal="right"/>
    </xf>
    <xf numFmtId="44" fontId="8" fillId="3" borderId="1" xfId="0" applyNumberFormat="1" applyFont="1" applyFill="1" applyBorder="1" applyAlignment="1">
      <alignment horizontal="left"/>
    </xf>
    <xf numFmtId="44" fontId="8" fillId="4" borderId="1" xfId="0" applyNumberFormat="1" applyFont="1" applyFill="1" applyBorder="1" applyAlignment="1">
      <alignment horizontal="right"/>
    </xf>
    <xf numFmtId="44" fontId="8" fillId="5" borderId="1" xfId="0" applyNumberFormat="1" applyFont="1" applyFill="1" applyBorder="1" applyAlignment="1">
      <alignment horizontal="left"/>
    </xf>
    <xf numFmtId="44" fontId="8" fillId="5" borderId="1" xfId="0" applyNumberFormat="1" applyFont="1" applyFill="1" applyBorder="1" applyAlignment="1">
      <alignment horizontal="right"/>
    </xf>
    <xf numFmtId="44" fontId="5" fillId="6" borderId="1" xfId="0" applyNumberFormat="1" applyFont="1" applyFill="1" applyBorder="1" applyAlignment="1">
      <alignment horizontal="center"/>
    </xf>
    <xf numFmtId="44" fontId="5" fillId="6" borderId="1" xfId="0" applyNumberFormat="1" applyFont="1" applyFill="1" applyBorder="1"/>
    <xf numFmtId="44" fontId="5" fillId="0" borderId="0" xfId="0" applyNumberFormat="1" applyFont="1" applyFill="1" applyBorder="1" applyAlignment="1">
      <alignment horizontal="center"/>
    </xf>
    <xf numFmtId="44" fontId="5" fillId="2" borderId="1" xfId="0" applyNumberFormat="1" applyFont="1" applyFill="1" applyBorder="1"/>
    <xf numFmtId="44" fontId="5" fillId="0" borderId="0" xfId="0" applyNumberFormat="1" applyFont="1" applyFill="1" applyBorder="1"/>
    <xf numFmtId="44" fontId="5" fillId="2" borderId="1" xfId="0" applyNumberFormat="1" applyFont="1" applyFill="1" applyBorder="1" applyAlignment="1">
      <alignment horizontal="right"/>
    </xf>
    <xf numFmtId="44" fontId="5" fillId="0" borderId="0" xfId="0" applyNumberFormat="1" applyFont="1" applyFill="1" applyBorder="1" applyAlignment="1">
      <alignment horizontal="right"/>
    </xf>
    <xf numFmtId="44" fontId="0" fillId="7" borderId="2" xfId="0" applyNumberFormat="1" applyFill="1" applyBorder="1" applyAlignment="1">
      <alignment horizontal="center"/>
    </xf>
    <xf numFmtId="44" fontId="0" fillId="7" borderId="3" xfId="0" applyNumberFormat="1" applyFill="1" applyBorder="1" applyAlignment="1">
      <alignment horizontal="center"/>
    </xf>
    <xf numFmtId="44" fontId="0" fillId="7" borderId="4" xfId="0" applyNumberFormat="1" applyFill="1" applyBorder="1" applyAlignment="1">
      <alignment horizontal="center"/>
    </xf>
    <xf numFmtId="44" fontId="0" fillId="7" borderId="1" xfId="0" applyNumberFormat="1" applyFill="1" applyBorder="1" applyAlignment="1"/>
    <xf numFmtId="44" fontId="0" fillId="0" borderId="0" xfId="0" applyNumberFormat="1" applyAlignment="1">
      <alignment horizontal="center" wrapText="1"/>
    </xf>
    <xf numFmtId="44" fontId="9" fillId="0" borderId="0" xfId="0" applyNumberFormat="1" applyFont="1" applyAlignment="1">
      <alignment horizontal="center" wrapText="1"/>
    </xf>
    <xf numFmtId="44" fontId="10" fillId="0" borderId="0" xfId="0" applyNumberFormat="1" applyFont="1" applyAlignment="1">
      <alignment horizontal="center" wrapText="1"/>
    </xf>
    <xf numFmtId="44" fontId="10" fillId="0" borderId="0" xfId="0" applyNumberFormat="1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133350</xdr:rowOff>
    </xdr:from>
    <xdr:to>
      <xdr:col>1</xdr:col>
      <xdr:colOff>733425</xdr:colOff>
      <xdr:row>4</xdr:row>
      <xdr:rowOff>38100</xdr:rowOff>
    </xdr:to>
    <xdr:pic>
      <xdr:nvPicPr>
        <xdr:cNvPr id="2" name="Imagem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133350"/>
          <a:ext cx="590550" cy="71437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9"/>
  <sheetViews>
    <sheetView tabSelected="1" workbookViewId="0">
      <selection activeCell="H7" sqref="H7"/>
    </sheetView>
  </sheetViews>
  <sheetFormatPr defaultRowHeight="15" x14ac:dyDescent="0.25"/>
  <cols>
    <col min="2" max="2" width="34.5703125" bestFit="1" customWidth="1"/>
    <col min="3" max="4" width="13.7109375" bestFit="1" customWidth="1"/>
    <col min="5" max="5" width="15.42578125" bestFit="1" customWidth="1"/>
    <col min="6" max="6" width="13.140625" bestFit="1" customWidth="1"/>
  </cols>
  <sheetData>
    <row r="2" spans="1:9" ht="12.75" customHeight="1" x14ac:dyDescent="0.25"/>
    <row r="3" spans="1:9" ht="25.5" customHeight="1" x14ac:dyDescent="0.25">
      <c r="B3" s="1" t="s">
        <v>0</v>
      </c>
      <c r="C3" s="1"/>
      <c r="D3" s="1"/>
      <c r="E3" s="1"/>
      <c r="F3" s="1"/>
    </row>
    <row r="7" spans="1:9" ht="17.25" x14ac:dyDescent="0.35">
      <c r="A7" s="2"/>
      <c r="B7" s="3" t="s">
        <v>1</v>
      </c>
      <c r="C7" s="3"/>
      <c r="D7" s="3"/>
      <c r="E7" s="3"/>
      <c r="F7" s="3"/>
      <c r="G7" s="2"/>
      <c r="H7" s="2"/>
      <c r="I7" s="4"/>
    </row>
    <row r="8" spans="1:9" x14ac:dyDescent="0.25">
      <c r="A8" s="5"/>
      <c r="B8" s="5"/>
      <c r="C8" s="5"/>
      <c r="D8" s="5"/>
      <c r="E8" s="5"/>
      <c r="F8" s="5"/>
      <c r="G8" s="5"/>
      <c r="H8" s="5"/>
    </row>
    <row r="9" spans="1:9" ht="15.75" x14ac:dyDescent="0.25">
      <c r="A9" s="5"/>
      <c r="B9" s="6" t="s">
        <v>2</v>
      </c>
      <c r="C9" s="6" t="s">
        <v>3</v>
      </c>
      <c r="D9" s="7" t="s">
        <v>4</v>
      </c>
      <c r="E9" s="6" t="s">
        <v>5</v>
      </c>
      <c r="F9" s="6" t="s">
        <v>6</v>
      </c>
      <c r="G9" s="5"/>
      <c r="H9" s="5"/>
    </row>
    <row r="10" spans="1:9" x14ac:dyDescent="0.25">
      <c r="A10" s="5"/>
      <c r="B10" s="6"/>
      <c r="C10" s="6"/>
      <c r="D10" s="6"/>
      <c r="E10" s="6"/>
      <c r="F10" s="6"/>
      <c r="G10" s="5"/>
      <c r="H10" s="5"/>
    </row>
    <row r="11" spans="1:9" x14ac:dyDescent="0.25">
      <c r="A11" s="5"/>
      <c r="B11" s="8" t="s">
        <v>7</v>
      </c>
      <c r="C11" s="9">
        <v>584781.04</v>
      </c>
      <c r="D11" s="9" t="s">
        <v>8</v>
      </c>
      <c r="E11" s="9">
        <f>SUM(C11*1.95%)</f>
        <v>11403.230280000002</v>
      </c>
      <c r="F11" s="9">
        <f>C11+E11</f>
        <v>596184.27028000006</v>
      </c>
      <c r="G11" s="5"/>
      <c r="H11" s="5"/>
    </row>
    <row r="12" spans="1:9" x14ac:dyDescent="0.25">
      <c r="A12" s="5"/>
      <c r="B12" s="8" t="s">
        <v>9</v>
      </c>
      <c r="C12" s="9">
        <v>9560.15</v>
      </c>
      <c r="D12" s="9"/>
      <c r="E12" s="9">
        <f t="shared" ref="E12:E25" si="0">SUM(C12*1.95%)</f>
        <v>186.42292499999999</v>
      </c>
      <c r="F12" s="9">
        <f t="shared" ref="F12:F25" si="1">C12+E12</f>
        <v>9746.5729250000004</v>
      </c>
      <c r="G12" s="5"/>
      <c r="H12" s="5"/>
    </row>
    <row r="13" spans="1:9" x14ac:dyDescent="0.25">
      <c r="A13" s="5"/>
      <c r="B13" s="8" t="s">
        <v>10</v>
      </c>
      <c r="C13" s="9">
        <v>1334119.8899999999</v>
      </c>
      <c r="D13" s="9"/>
      <c r="E13" s="9">
        <f t="shared" si="0"/>
        <v>26015.337854999998</v>
      </c>
      <c r="F13" s="9">
        <f t="shared" si="1"/>
        <v>1360135.2278549999</v>
      </c>
      <c r="G13" s="5"/>
      <c r="H13" s="5"/>
    </row>
    <row r="14" spans="1:9" x14ac:dyDescent="0.25">
      <c r="A14" s="5"/>
      <c r="B14" s="8" t="s">
        <v>11</v>
      </c>
      <c r="C14" s="9">
        <v>255325.37</v>
      </c>
      <c r="D14" s="9"/>
      <c r="E14" s="9">
        <f t="shared" si="0"/>
        <v>4978.8447150000002</v>
      </c>
      <c r="F14" s="9">
        <f t="shared" si="1"/>
        <v>260304.21471500001</v>
      </c>
      <c r="G14" s="5"/>
      <c r="H14" s="5"/>
    </row>
    <row r="15" spans="1:9" x14ac:dyDescent="0.25">
      <c r="A15" s="5"/>
      <c r="B15" s="8" t="s">
        <v>12</v>
      </c>
      <c r="C15" s="9">
        <v>523.36</v>
      </c>
      <c r="D15" s="9"/>
      <c r="E15" s="9">
        <f t="shared" si="0"/>
        <v>10.20552</v>
      </c>
      <c r="F15" s="9">
        <f t="shared" si="1"/>
        <v>533.56551999999999</v>
      </c>
      <c r="G15" s="5"/>
      <c r="H15" s="5"/>
    </row>
    <row r="16" spans="1:9" x14ac:dyDescent="0.25">
      <c r="A16" s="5"/>
      <c r="B16" s="8" t="s">
        <v>13</v>
      </c>
      <c r="C16" s="9">
        <v>33027.440000000002</v>
      </c>
      <c r="D16" s="9"/>
      <c r="E16" s="9">
        <f t="shared" si="0"/>
        <v>644.03507999999999</v>
      </c>
      <c r="F16" s="9">
        <f t="shared" si="1"/>
        <v>33671.475080000004</v>
      </c>
      <c r="G16" s="5"/>
      <c r="H16" s="5"/>
    </row>
    <row r="17" spans="1:8" x14ac:dyDescent="0.25">
      <c r="A17" s="5"/>
      <c r="B17" s="8" t="s">
        <v>14</v>
      </c>
      <c r="C17" s="9">
        <v>7844.07</v>
      </c>
      <c r="D17" s="9"/>
      <c r="E17" s="9">
        <f t="shared" si="0"/>
        <v>152.95936499999999</v>
      </c>
      <c r="F17" s="9">
        <f t="shared" si="1"/>
        <v>7997.0293649999994</v>
      </c>
      <c r="G17" s="5"/>
      <c r="H17" s="5"/>
    </row>
    <row r="18" spans="1:8" x14ac:dyDescent="0.25">
      <c r="A18" s="5"/>
      <c r="B18" s="8" t="s">
        <v>15</v>
      </c>
      <c r="C18" s="9">
        <v>9709.18</v>
      </c>
      <c r="D18" s="9"/>
      <c r="E18" s="9">
        <f t="shared" si="0"/>
        <v>189.32901000000001</v>
      </c>
      <c r="F18" s="9">
        <f t="shared" si="1"/>
        <v>9898.5090099999998</v>
      </c>
      <c r="G18" s="5"/>
      <c r="H18" s="5"/>
    </row>
    <row r="19" spans="1:8" x14ac:dyDescent="0.25">
      <c r="A19" s="5"/>
      <c r="B19" s="10" t="s">
        <v>16</v>
      </c>
      <c r="C19" s="9">
        <v>36693.46</v>
      </c>
      <c r="D19" s="9"/>
      <c r="E19" s="9">
        <f t="shared" si="0"/>
        <v>715.52247</v>
      </c>
      <c r="F19" s="9">
        <f t="shared" si="1"/>
        <v>37408.982470000003</v>
      </c>
      <c r="G19" s="5"/>
      <c r="H19" s="5"/>
    </row>
    <row r="20" spans="1:8" x14ac:dyDescent="0.25">
      <c r="A20" s="5"/>
      <c r="B20" s="8" t="s">
        <v>17</v>
      </c>
      <c r="C20" s="9">
        <v>21593.21</v>
      </c>
      <c r="D20" s="9"/>
      <c r="E20" s="9">
        <f t="shared" si="0"/>
        <v>421.06759499999998</v>
      </c>
      <c r="F20" s="9">
        <f t="shared" si="1"/>
        <v>22014.277595</v>
      </c>
      <c r="G20" s="5"/>
      <c r="H20" s="5"/>
    </row>
    <row r="21" spans="1:8" x14ac:dyDescent="0.25">
      <c r="A21" s="5"/>
      <c r="B21" s="8" t="s">
        <v>18</v>
      </c>
      <c r="C21" s="9">
        <v>201737.92</v>
      </c>
      <c r="D21" s="9"/>
      <c r="E21" s="9">
        <f t="shared" si="0"/>
        <v>3933.8894400000004</v>
      </c>
      <c r="F21" s="9">
        <f t="shared" si="1"/>
        <v>205671.80944000001</v>
      </c>
      <c r="G21" s="5"/>
      <c r="H21" s="5"/>
    </row>
    <row r="22" spans="1:8" x14ac:dyDescent="0.25">
      <c r="A22" s="5"/>
      <c r="B22" s="10" t="s">
        <v>19</v>
      </c>
      <c r="C22" s="11">
        <v>19964.16</v>
      </c>
      <c r="D22" s="9"/>
      <c r="E22" s="9">
        <f t="shared" si="0"/>
        <v>389.30111999999997</v>
      </c>
      <c r="F22" s="9">
        <f t="shared" si="1"/>
        <v>20353.46112</v>
      </c>
      <c r="G22" s="5"/>
      <c r="H22" s="5"/>
    </row>
    <row r="23" spans="1:8" x14ac:dyDescent="0.25">
      <c r="A23" s="5"/>
      <c r="B23" s="10" t="s">
        <v>20</v>
      </c>
      <c r="C23" s="11">
        <v>6104.17</v>
      </c>
      <c r="D23" s="9"/>
      <c r="E23" s="9">
        <f t="shared" si="0"/>
        <v>119.03131500000001</v>
      </c>
      <c r="F23" s="9">
        <f t="shared" si="1"/>
        <v>6223.2013150000002</v>
      </c>
      <c r="G23" s="5"/>
      <c r="H23" s="5"/>
    </row>
    <row r="24" spans="1:8" x14ac:dyDescent="0.25">
      <c r="A24" s="5"/>
      <c r="B24" s="10" t="s">
        <v>21</v>
      </c>
      <c r="C24" s="11">
        <v>111135.9</v>
      </c>
      <c r="D24" s="9"/>
      <c r="E24" s="9">
        <f t="shared" si="0"/>
        <v>2167.1500499999997</v>
      </c>
      <c r="F24" s="9">
        <f t="shared" si="1"/>
        <v>113303.05004999999</v>
      </c>
      <c r="G24" s="5"/>
      <c r="H24" s="5"/>
    </row>
    <row r="25" spans="1:8" x14ac:dyDescent="0.25">
      <c r="A25" s="5"/>
      <c r="B25" s="10" t="s">
        <v>22</v>
      </c>
      <c r="C25" s="11">
        <v>489.63</v>
      </c>
      <c r="D25" s="9"/>
      <c r="E25" s="9">
        <f t="shared" si="0"/>
        <v>9.5477849999999993</v>
      </c>
      <c r="F25" s="9">
        <f t="shared" si="1"/>
        <v>499.17778499999997</v>
      </c>
      <c r="G25" s="5"/>
      <c r="H25" s="5"/>
    </row>
    <row r="26" spans="1:8" x14ac:dyDescent="0.25">
      <c r="A26" s="5"/>
      <c r="B26" s="12" t="s">
        <v>23</v>
      </c>
      <c r="C26" s="13">
        <f>SUM(C11:C25)</f>
        <v>2632608.9499999997</v>
      </c>
      <c r="D26" s="13"/>
      <c r="E26" s="13">
        <f>SUM(E11:E25)</f>
        <v>51335.874525000007</v>
      </c>
      <c r="F26" s="13">
        <f>SUM(F11:F25)</f>
        <v>2683944.8245250005</v>
      </c>
      <c r="G26" s="5"/>
      <c r="H26" s="5"/>
    </row>
    <row r="27" spans="1:8" x14ac:dyDescent="0.25">
      <c r="A27" s="5"/>
      <c r="B27" s="5"/>
      <c r="C27" s="5"/>
      <c r="D27" s="5"/>
      <c r="E27" s="5"/>
      <c r="F27" s="5"/>
      <c r="G27" s="5"/>
      <c r="H27" s="5"/>
    </row>
    <row r="28" spans="1:8" x14ac:dyDescent="0.25">
      <c r="A28" s="5"/>
      <c r="B28" s="14" t="s">
        <v>24</v>
      </c>
      <c r="C28" s="15" t="s">
        <v>25</v>
      </c>
      <c r="D28" s="15" t="s">
        <v>26</v>
      </c>
      <c r="E28" s="14" t="s">
        <v>5</v>
      </c>
      <c r="F28" s="16"/>
      <c r="G28" s="5"/>
      <c r="H28" s="5"/>
    </row>
    <row r="29" spans="1:8" x14ac:dyDescent="0.25">
      <c r="A29" s="5"/>
      <c r="B29" s="17" t="s">
        <v>27</v>
      </c>
      <c r="C29" s="17">
        <v>128836.19</v>
      </c>
      <c r="D29" s="17">
        <v>131544</v>
      </c>
      <c r="E29" s="17">
        <f>D29-C29</f>
        <v>2707.8099999999977</v>
      </c>
      <c r="F29" s="18"/>
      <c r="G29" s="5"/>
      <c r="H29" s="5"/>
    </row>
    <row r="30" spans="1:8" x14ac:dyDescent="0.25">
      <c r="A30" s="5"/>
      <c r="B30" s="17" t="s">
        <v>28</v>
      </c>
      <c r="C30" s="19">
        <v>120815.6</v>
      </c>
      <c r="D30" s="19">
        <v>234956</v>
      </c>
      <c r="E30" s="17">
        <f>D30-C30</f>
        <v>114140.4</v>
      </c>
      <c r="F30" s="20"/>
      <c r="G30" s="5"/>
      <c r="H30" s="5"/>
    </row>
    <row r="31" spans="1:8" x14ac:dyDescent="0.25">
      <c r="A31" s="5"/>
      <c r="B31" s="17"/>
      <c r="C31" s="17"/>
      <c r="D31" s="17"/>
      <c r="E31" s="17"/>
      <c r="F31" s="18"/>
      <c r="G31" s="5"/>
      <c r="H31" s="5"/>
    </row>
    <row r="32" spans="1:8" x14ac:dyDescent="0.25">
      <c r="A32" s="5"/>
      <c r="B32" s="17" t="s">
        <v>23</v>
      </c>
      <c r="C32" s="17">
        <f>SUM(C29:C31)</f>
        <v>249651.79</v>
      </c>
      <c r="D32" s="17">
        <f>SUM(D29:D31)</f>
        <v>366500</v>
      </c>
      <c r="E32" s="17">
        <f>SUM(E29:E31)</f>
        <v>116848.20999999999</v>
      </c>
      <c r="F32" s="18"/>
      <c r="G32" s="5"/>
      <c r="H32" s="5"/>
    </row>
    <row r="33" spans="1:8" x14ac:dyDescent="0.25">
      <c r="A33" s="5"/>
      <c r="B33" s="5"/>
      <c r="C33" s="5"/>
      <c r="D33" s="5"/>
      <c r="E33" s="5"/>
      <c r="F33" s="5"/>
      <c r="G33" s="5"/>
      <c r="H33" s="5"/>
    </row>
    <row r="34" spans="1:8" x14ac:dyDescent="0.25">
      <c r="A34" s="5"/>
      <c r="B34" s="21" t="s">
        <v>29</v>
      </c>
      <c r="C34" s="22"/>
      <c r="D34" s="23"/>
      <c r="E34" s="24">
        <f>E26+E32</f>
        <v>168184.08452500001</v>
      </c>
      <c r="F34" s="5"/>
      <c r="G34" s="5"/>
      <c r="H34" s="5"/>
    </row>
    <row r="35" spans="1:8" x14ac:dyDescent="0.25">
      <c r="A35" s="5"/>
      <c r="B35" s="5"/>
      <c r="C35" s="5"/>
      <c r="D35" s="5"/>
      <c r="E35" s="5"/>
      <c r="F35" s="5"/>
      <c r="G35" s="5"/>
      <c r="H35" s="5"/>
    </row>
    <row r="36" spans="1:8" x14ac:dyDescent="0.25">
      <c r="A36" s="5"/>
      <c r="B36" s="21" t="s">
        <v>30</v>
      </c>
      <c r="C36" s="22"/>
      <c r="D36" s="23"/>
      <c r="E36" s="24">
        <f>E34*12</f>
        <v>2018209.0143000002</v>
      </c>
      <c r="F36" s="5"/>
      <c r="G36" s="5"/>
      <c r="H36" s="5"/>
    </row>
    <row r="37" spans="1:8" x14ac:dyDescent="0.25">
      <c r="A37" s="5"/>
      <c r="B37" s="5"/>
      <c r="C37" s="5"/>
      <c r="D37" s="5"/>
      <c r="E37" s="5"/>
      <c r="F37" s="5"/>
      <c r="G37" s="5"/>
      <c r="H37" s="5"/>
    </row>
    <row r="38" spans="1:8" x14ac:dyDescent="0.25">
      <c r="A38" s="5"/>
      <c r="B38" s="5"/>
      <c r="C38" s="5"/>
      <c r="D38" s="5"/>
      <c r="E38" s="5"/>
      <c r="F38" s="5"/>
      <c r="G38" s="5"/>
      <c r="H38" s="5"/>
    </row>
    <row r="39" spans="1:8" x14ac:dyDescent="0.25">
      <c r="A39" s="5"/>
      <c r="B39" s="5"/>
      <c r="C39" s="5"/>
      <c r="D39" s="5"/>
      <c r="E39" s="5"/>
      <c r="F39" s="5"/>
      <c r="G39" s="5"/>
      <c r="H39" s="5"/>
    </row>
    <row r="40" spans="1:8" x14ac:dyDescent="0.25">
      <c r="A40" s="5"/>
      <c r="B40" s="5"/>
      <c r="C40" s="5"/>
      <c r="D40" s="5"/>
      <c r="E40" s="5"/>
      <c r="F40" s="5"/>
      <c r="G40" s="5"/>
      <c r="H40" s="5"/>
    </row>
    <row r="41" spans="1:8" x14ac:dyDescent="0.25">
      <c r="A41" s="5"/>
      <c r="B41" s="5"/>
      <c r="C41" s="5"/>
      <c r="D41" s="5"/>
      <c r="E41" s="5"/>
      <c r="F41" s="5"/>
      <c r="G41" s="5"/>
      <c r="H41" s="5"/>
    </row>
    <row r="42" spans="1:8" x14ac:dyDescent="0.25">
      <c r="A42" s="5"/>
      <c r="B42" s="5"/>
      <c r="C42" s="5"/>
      <c r="D42" s="5"/>
      <c r="E42" s="5"/>
      <c r="F42" s="5"/>
      <c r="G42" s="5"/>
      <c r="H42" s="5"/>
    </row>
    <row r="43" spans="1:8" x14ac:dyDescent="0.25">
      <c r="A43" s="5"/>
      <c r="B43" s="25" t="s">
        <v>31</v>
      </c>
      <c r="C43" s="25"/>
      <c r="D43" s="25"/>
      <c r="E43" s="25"/>
      <c r="F43" s="5"/>
      <c r="G43" s="5"/>
      <c r="H43" s="5"/>
    </row>
    <row r="44" spans="1:8" x14ac:dyDescent="0.25">
      <c r="A44" s="5"/>
      <c r="B44" s="26" t="s">
        <v>32</v>
      </c>
      <c r="C44" s="26"/>
      <c r="D44" s="26"/>
      <c r="E44" s="26"/>
      <c r="F44" s="5"/>
      <c r="G44" s="5"/>
      <c r="H44" s="5"/>
    </row>
    <row r="45" spans="1:8" x14ac:dyDescent="0.25">
      <c r="A45" s="5"/>
      <c r="B45" s="27" t="s">
        <v>33</v>
      </c>
      <c r="C45" s="27"/>
      <c r="D45" s="27"/>
      <c r="E45" s="27"/>
      <c r="F45" s="5"/>
      <c r="G45" s="5"/>
      <c r="H45" s="5"/>
    </row>
    <row r="46" spans="1:8" x14ac:dyDescent="0.25">
      <c r="A46" s="5"/>
      <c r="B46" s="28"/>
      <c r="C46" s="28"/>
      <c r="D46" s="28"/>
      <c r="E46" s="28"/>
      <c r="F46" s="5"/>
      <c r="G46" s="5"/>
      <c r="H46" s="5"/>
    </row>
    <row r="47" spans="1:8" x14ac:dyDescent="0.25">
      <c r="A47" s="5"/>
      <c r="B47" s="28"/>
      <c r="C47" s="28"/>
      <c r="D47" s="28"/>
      <c r="E47" s="28"/>
      <c r="F47" s="5"/>
      <c r="G47" s="5"/>
      <c r="H47" s="5"/>
    </row>
    <row r="48" spans="1:8" x14ac:dyDescent="0.25">
      <c r="A48" s="5"/>
      <c r="B48" s="28"/>
      <c r="C48" s="28"/>
      <c r="D48" s="28"/>
      <c r="E48" s="28"/>
      <c r="F48" s="5"/>
      <c r="G48" s="5"/>
      <c r="H48" s="5"/>
    </row>
    <row r="49" spans="1:8" x14ac:dyDescent="0.25">
      <c r="A49" s="5"/>
      <c r="B49" s="28"/>
      <c r="C49" s="28"/>
      <c r="D49" s="28"/>
      <c r="E49" s="28"/>
      <c r="F49" s="5"/>
      <c r="G49" s="5"/>
      <c r="H49" s="5"/>
    </row>
    <row r="50" spans="1:8" x14ac:dyDescent="0.25">
      <c r="A50" s="5"/>
      <c r="B50" s="28"/>
      <c r="C50" s="28"/>
      <c r="D50" s="28"/>
      <c r="E50" s="28"/>
      <c r="F50" s="5"/>
      <c r="G50" s="5"/>
      <c r="H50" s="5"/>
    </row>
    <row r="51" spans="1:8" x14ac:dyDescent="0.25">
      <c r="A51" s="5"/>
      <c r="B51" s="28"/>
      <c r="C51" s="28"/>
      <c r="D51" s="28"/>
      <c r="E51" s="28"/>
      <c r="F51" s="5"/>
      <c r="G51" s="5"/>
      <c r="H51" s="5"/>
    </row>
    <row r="52" spans="1:8" x14ac:dyDescent="0.25">
      <c r="A52" s="5"/>
      <c r="B52" s="28"/>
      <c r="C52" s="28"/>
      <c r="D52" s="28"/>
      <c r="E52" s="28"/>
      <c r="F52" s="5"/>
      <c r="G52" s="5"/>
      <c r="H52" s="5"/>
    </row>
    <row r="53" spans="1:8" x14ac:dyDescent="0.25">
      <c r="A53" s="5"/>
      <c r="B53" s="28"/>
      <c r="C53" s="28"/>
      <c r="D53" s="28"/>
      <c r="E53" s="28"/>
      <c r="F53" s="5"/>
      <c r="G53" s="5"/>
      <c r="H53" s="5"/>
    </row>
    <row r="54" spans="1:8" x14ac:dyDescent="0.25">
      <c r="A54" s="5"/>
      <c r="B54" s="28"/>
      <c r="C54" s="28"/>
      <c r="D54" s="28"/>
      <c r="E54" s="28"/>
      <c r="F54" s="5"/>
      <c r="G54" s="5"/>
      <c r="H54" s="5"/>
    </row>
    <row r="55" spans="1:8" x14ac:dyDescent="0.25">
      <c r="A55" s="5"/>
      <c r="B55" s="28"/>
      <c r="C55" s="28"/>
      <c r="D55" s="28"/>
      <c r="E55" s="28"/>
      <c r="F55" s="5"/>
      <c r="G55" s="5"/>
      <c r="H55" s="5"/>
    </row>
    <row r="56" spans="1:8" x14ac:dyDescent="0.25">
      <c r="A56" s="5"/>
      <c r="B56" s="28"/>
      <c r="C56" s="28"/>
      <c r="D56" s="28"/>
      <c r="E56" s="28"/>
      <c r="F56" s="5"/>
      <c r="G56" s="5"/>
      <c r="H56" s="5"/>
    </row>
    <row r="57" spans="1:8" x14ac:dyDescent="0.25">
      <c r="A57" s="5"/>
      <c r="B57" s="28"/>
      <c r="C57" s="28"/>
      <c r="D57" s="28"/>
      <c r="E57" s="28"/>
      <c r="F57" s="5"/>
      <c r="G57" s="5"/>
      <c r="H57" s="5"/>
    </row>
    <row r="58" spans="1:8" x14ac:dyDescent="0.25">
      <c r="A58" s="5"/>
      <c r="B58" s="28"/>
      <c r="C58" s="28"/>
      <c r="D58" s="28"/>
      <c r="E58" s="28"/>
      <c r="F58" s="5"/>
      <c r="G58" s="5"/>
      <c r="H58" s="5"/>
    </row>
    <row r="59" spans="1:8" x14ac:dyDescent="0.25">
      <c r="A59" s="5"/>
      <c r="B59" s="28"/>
      <c r="C59" s="28"/>
      <c r="D59" s="28"/>
      <c r="E59" s="28"/>
      <c r="F59" s="5"/>
      <c r="G59" s="5"/>
      <c r="H59" s="5"/>
    </row>
  </sheetData>
  <mergeCells count="7">
    <mergeCell ref="B45:E45"/>
    <mergeCell ref="B3:F3"/>
    <mergeCell ref="B7:F7"/>
    <mergeCell ref="B34:D34"/>
    <mergeCell ref="B36:D36"/>
    <mergeCell ref="B43:E43"/>
    <mergeCell ref="B44:E44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 do Windows</dc:creator>
  <cp:lastModifiedBy>Usuário do Windows</cp:lastModifiedBy>
  <dcterms:created xsi:type="dcterms:W3CDTF">2020-07-01T20:45:55Z</dcterms:created>
  <dcterms:modified xsi:type="dcterms:W3CDTF">2020-07-01T20:46:53Z</dcterms:modified>
</cp:coreProperties>
</file>